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tdOfferOnly 04" sheetId="1" r:id="rId1"/>
    <sheet name="StdOfferOnly 05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<sst xmlns="http://schemas.openxmlformats.org/spreadsheetml/2006/main" count="151" uniqueCount="47">
  <si>
    <t>BANGOR HYDRO ELECTRIC COMPANY - Large Standard Offer Group</t>
  </si>
  <si>
    <t>Billing Determinants by Rate Class &amp; Voltage Level, Customers Served by Standard Offer as of 31-Mar-2005</t>
  </si>
  <si>
    <t>Class</t>
  </si>
  <si>
    <t>Total PP-TOU</t>
  </si>
  <si>
    <t>Total PP-TOU, voltage discount</t>
  </si>
  <si>
    <t>Total Large Commercial Load</t>
  </si>
  <si>
    <t>BHE TOU Periods</t>
  </si>
  <si>
    <t xml:space="preserve">   weekdays</t>
  </si>
  <si>
    <t xml:space="preserve">   weekends/holidays</t>
  </si>
  <si>
    <t>Voltage</t>
  </si>
  <si>
    <t>Primary</t>
  </si>
  <si>
    <t>Subtransmission</t>
  </si>
  <si>
    <t>Transmission</t>
  </si>
  <si>
    <t>Peak Hours</t>
  </si>
  <si>
    <t>Shoulder Hours</t>
  </si>
  <si>
    <t>Off-Peak Hours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</si>
  <si>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</si>
  <si>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</si>
  <si>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</si>
  <si>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</si>
  <si>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</si>
  <si>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</si>
  <si>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</si>
  <si>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</si>
  <si>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HE 8-12, 17-20</t>
  </si>
  <si>
    <t>HE 13 - 16</t>
  </si>
  <si>
    <t>HE 1 - 7, 21 - 24</t>
  </si>
  <si>
    <t>--</t>
  </si>
  <si>
    <t>HE 8 - 20</t>
  </si>
  <si>
    <t>Jan-04</t>
  </si>
  <si>
    <t>Feb-04</t>
  </si>
  <si>
    <t>Mar-04</t>
  </si>
  <si>
    <t xml:space="preserve"> 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</si>
  <si>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</si>
  <si>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</si>
  <si>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</si>
  <si>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</si>
  <si>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</si>
  <si>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</si>
  <si>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</si>
  <si>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</si>
  <si>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</si>
  <si>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Total 04</t>
  </si>
  <si>
    <t>Jan-05</t>
  </si>
  <si>
    <t>Feb-05</t>
  </si>
  <si>
    <t>Mar-05</t>
  </si>
  <si>
    <t>Apr-05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</si>
</sst>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#,##0"/>
    <numFmt numFmtId="167" formatCode="0.00%"/>
    <numFmt numFmtId="168" formatCode="0.0%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5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center"/>
    </xf>
    <xf numFmtId="165" fontId="4" fillId="0" borderId="1" xfId="0" applyNumberFormat="1" applyFont="1" applyAlignment="1">
      <alignment horizontal="left"/>
    </xf>
    <xf numFmtId="164" fontId="4" fillId="0" borderId="1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/>
    </xf>
    <xf numFmtId="166" fontId="4" fillId="0" borderId="1" xfId="0" applyNumberFormat="1" applyFont="1" applyAlignment="1">
      <alignment/>
    </xf>
    <xf numFmtId="166" fontId="4" fillId="0" borderId="1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center"/>
    </xf>
    <xf numFmtId="165" fontId="4" fillId="0" borderId="1" xfId="0" applyNumberFormat="1" applyFont="1" applyAlignment="1">
      <alignment horizontal="left"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166" fontId="4" fillId="0" borderId="1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defaultGridColor="0" zoomScale="87" zoomScaleNormal="87" colorId="22" workbookViewId="0" topLeftCell="A1">
      <pane xSplit="4" topLeftCell="N10" activePane="topRight" state="frozen"/>
      <selection pane="topRight" activeCell="Q5" sqref="Q5:S48"/>
    </sheetView>
  </sheetViews>
  <sheetFormatPr defaultColWidth="8.88671875" defaultRowHeight="15"/>
  <cols>
    <col min="1" max="17" width="9.6640625" style="1" customWidth="1"/>
    <col min="18" max="18" width="2.6640625" style="1" customWidth="1"/>
    <col min="19" max="256" width="9.6640625" style="1" customWidth="1"/>
  </cols>
  <sheetData>
    <row r="1" spans="1:8" ht="10.5">
      <c r="A1" s="2" t="s">
        <v>0</v>
      </c>
      <c r="B1" s="2"/>
      <c r="H1" s="3" t="s">
        <v>32</v>
      </c>
    </row>
    <row r="2" ht="10.5">
      <c r="B2" s="2"/>
    </row>
    <row r="3" spans="1:9" ht="10.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2" ht="10.5">
      <c r="A4" s="2"/>
      <c r="B4" s="2"/>
    </row>
    <row r="5" spans="1:17" ht="10.5">
      <c r="A5" s="6" t="s">
        <v>2</v>
      </c>
      <c r="B5" s="7" t="s">
        <v>9</v>
      </c>
      <c r="D5" s="6"/>
      <c r="E5" s="8" t="s">
        <v>29</v>
      </c>
      <c r="F5" s="8" t="s">
        <v>30</v>
      </c>
      <c r="G5" s="8" t="s">
        <v>31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  <c r="M5" s="8" t="s">
        <v>38</v>
      </c>
      <c r="N5" s="8" t="s">
        <v>39</v>
      </c>
      <c r="O5" s="8" t="s">
        <v>40</v>
      </c>
      <c r="P5" s="8" t="s">
        <v>41</v>
      </c>
      <c r="Q5" s="8" t="s">
        <v>42</v>
      </c>
    </row>
    <row r="6" spans="1:17" ht="10.5">
      <c r="A6" s="9"/>
      <c r="B6" s="10"/>
      <c r="C6" s="11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ht="10.5">
      <c r="A7" s="3" t="s">
        <v>3</v>
      </c>
    </row>
    <row r="8" spans="2:17" ht="10.5">
      <c r="B8" s="3" t="s">
        <v>10</v>
      </c>
      <c r="D8" s="13" t="s">
        <v>16</v>
      </c>
      <c r="E8" s="3">
        <v>8</v>
      </c>
      <c r="F8" s="3">
        <v>8</v>
      </c>
      <c r="G8" s="3">
        <v>8</v>
      </c>
      <c r="H8" s="3">
        <v>8</v>
      </c>
      <c r="I8" s="3">
        <v>8</v>
      </c>
      <c r="J8" s="3">
        <v>8</v>
      </c>
      <c r="K8" s="3">
        <v>8</v>
      </c>
      <c r="L8" s="3">
        <v>8</v>
      </c>
      <c r="M8" s="3">
        <v>8</v>
      </c>
      <c r="N8" s="3">
        <v>8</v>
      </c>
      <c r="O8" s="3">
        <v>8</v>
      </c>
      <c r="P8" s="3">
        <v>8</v>
      </c>
      <c r="Q8" s="13">
        <f>SUM(E8:P8)/12</f>
        <v>8</v>
      </c>
    </row>
    <row r="9" spans="4:19" ht="10.5">
      <c r="D9" s="13" t="s">
        <v>17</v>
      </c>
      <c r="E9" s="13">
        <v>2759880</v>
      </c>
      <c r="F9" s="13">
        <v>2537880</v>
      </c>
      <c r="G9" s="13">
        <v>2650500</v>
      </c>
      <c r="H9" s="13">
        <v>2493860</v>
      </c>
      <c r="I9" s="13">
        <v>2464620</v>
      </c>
      <c r="J9" s="13">
        <v>2615540</v>
      </c>
      <c r="K9" s="13">
        <v>2671340</v>
      </c>
      <c r="L9" s="13">
        <v>3757960</v>
      </c>
      <c r="M9" s="13">
        <v>2782760</v>
      </c>
      <c r="N9" s="13">
        <v>2549280</v>
      </c>
      <c r="O9" s="13">
        <v>2536380</v>
      </c>
      <c r="P9" s="13">
        <v>2837120</v>
      </c>
      <c r="Q9" s="13">
        <f>SUM(E9:P9)</f>
        <v>32657120</v>
      </c>
      <c r="S9" s="14">
        <f>Q9/Q$41</f>
        <v>0.5083673182831299</v>
      </c>
    </row>
    <row r="10" spans="4:17" ht="10.5">
      <c r="D10" s="13" t="s">
        <v>18</v>
      </c>
      <c r="E10" s="13">
        <v>780780</v>
      </c>
      <c r="F10" s="13">
        <v>728380</v>
      </c>
      <c r="G10" s="13">
        <v>852960</v>
      </c>
      <c r="H10" s="13">
        <v>754320</v>
      </c>
      <c r="I10" s="13">
        <v>684360</v>
      </c>
      <c r="J10" s="13">
        <v>839000</v>
      </c>
      <c r="K10" s="13">
        <v>814400</v>
      </c>
      <c r="L10" s="13">
        <v>1239500</v>
      </c>
      <c r="M10" s="13">
        <v>796740</v>
      </c>
      <c r="N10" s="13">
        <v>719260</v>
      </c>
      <c r="O10" s="13">
        <v>747920</v>
      </c>
      <c r="P10" s="13">
        <v>907760</v>
      </c>
      <c r="Q10" s="13">
        <f>SUM(E10:P10)</f>
        <v>9865380</v>
      </c>
    </row>
    <row r="11" spans="4:17" ht="10.5">
      <c r="D11" s="13" t="s">
        <v>19</v>
      </c>
      <c r="E11" s="13">
        <v>869360</v>
      </c>
      <c r="F11" s="13">
        <v>784840</v>
      </c>
      <c r="G11" s="13">
        <v>732620</v>
      </c>
      <c r="H11" s="13">
        <v>736900</v>
      </c>
      <c r="I11" s="13">
        <v>798840</v>
      </c>
      <c r="J11" s="13">
        <v>750120</v>
      </c>
      <c r="K11" s="13">
        <v>807900</v>
      </c>
      <c r="L11" s="13">
        <v>1148960</v>
      </c>
      <c r="M11" s="13">
        <v>902500</v>
      </c>
      <c r="N11" s="13">
        <v>821460</v>
      </c>
      <c r="O11" s="13">
        <v>783720</v>
      </c>
      <c r="P11" s="13">
        <v>789700</v>
      </c>
      <c r="Q11" s="13">
        <f>SUM(E11:P11)</f>
        <v>9926920</v>
      </c>
    </row>
    <row r="12" spans="4:17" ht="10.5">
      <c r="D12" s="13" t="s">
        <v>20</v>
      </c>
      <c r="E12" s="13">
        <v>1109740</v>
      </c>
      <c r="F12" s="13">
        <v>1024660</v>
      </c>
      <c r="G12" s="13">
        <v>1064920</v>
      </c>
      <c r="H12" s="13">
        <v>1002640</v>
      </c>
      <c r="I12" s="13">
        <v>981420</v>
      </c>
      <c r="J12" s="13">
        <v>1026420</v>
      </c>
      <c r="K12" s="13">
        <v>1049040</v>
      </c>
      <c r="L12" s="13">
        <v>1369500</v>
      </c>
      <c r="M12" s="13">
        <v>1083520</v>
      </c>
      <c r="N12" s="13">
        <v>1008560</v>
      </c>
      <c r="O12" s="13">
        <v>1004740</v>
      </c>
      <c r="P12" s="13">
        <v>1139660</v>
      </c>
      <c r="Q12" s="13">
        <f>SUM(E12:P12)</f>
        <v>12864820</v>
      </c>
    </row>
    <row r="13" spans="4:17" ht="10.5">
      <c r="D13" s="13" t="s">
        <v>21</v>
      </c>
      <c r="E13" s="13">
        <v>5526</v>
      </c>
      <c r="F13" s="13">
        <v>5332</v>
      </c>
      <c r="G13" s="13">
        <v>5292</v>
      </c>
      <c r="H13" s="13">
        <v>5076</v>
      </c>
      <c r="I13" s="13">
        <v>5158</v>
      </c>
      <c r="J13" s="13">
        <v>5755</v>
      </c>
      <c r="K13" s="13">
        <v>5495</v>
      </c>
      <c r="L13" s="13">
        <v>7616</v>
      </c>
      <c r="M13" s="13">
        <v>7517</v>
      </c>
      <c r="N13" s="13">
        <v>5530</v>
      </c>
      <c r="O13" s="13">
        <v>5503</v>
      </c>
      <c r="P13" s="13">
        <v>5802</v>
      </c>
      <c r="Q13" s="13">
        <f>SUM(E13:P13)</f>
        <v>69602</v>
      </c>
    </row>
    <row r="14" spans="4:17" ht="10.5">
      <c r="D14" s="13" t="s">
        <v>22</v>
      </c>
      <c r="E14" s="13">
        <v>5332</v>
      </c>
      <c r="F14" s="13">
        <v>5188</v>
      </c>
      <c r="G14" s="13">
        <v>5101</v>
      </c>
      <c r="H14" s="13">
        <v>5072</v>
      </c>
      <c r="I14" s="13">
        <v>5318</v>
      </c>
      <c r="J14" s="13">
        <v>5696</v>
      </c>
      <c r="K14" s="13">
        <v>5831</v>
      </c>
      <c r="L14" s="13">
        <v>7547</v>
      </c>
      <c r="M14" s="13">
        <v>7398</v>
      </c>
      <c r="N14" s="13">
        <v>5385</v>
      </c>
      <c r="O14" s="13">
        <v>5506</v>
      </c>
      <c r="P14" s="13">
        <v>5690</v>
      </c>
      <c r="Q14" s="13">
        <f>SUM(E14:P14)</f>
        <v>69064</v>
      </c>
    </row>
    <row r="15" spans="4:17" ht="10.5">
      <c r="D15" s="3" t="s">
        <v>23</v>
      </c>
      <c r="E15" s="13">
        <v>5213</v>
      </c>
      <c r="F15" s="13">
        <v>4892</v>
      </c>
      <c r="G15" s="13">
        <v>4918</v>
      </c>
      <c r="H15" s="13">
        <v>4894</v>
      </c>
      <c r="I15" s="13">
        <v>5063</v>
      </c>
      <c r="J15" s="13">
        <v>5393</v>
      </c>
      <c r="K15" s="13">
        <v>5359</v>
      </c>
      <c r="L15" s="13">
        <v>7441</v>
      </c>
      <c r="M15" s="13">
        <v>7258</v>
      </c>
      <c r="N15" s="13">
        <v>5247</v>
      </c>
      <c r="O15" s="13">
        <v>5156</v>
      </c>
      <c r="P15" s="13">
        <v>5267</v>
      </c>
      <c r="Q15" s="13">
        <f>SUM(E15:P15)</f>
        <v>66101</v>
      </c>
    </row>
    <row r="16" spans="5:17" ht="10.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0.5">
      <c r="A17" s="3" t="s">
        <v>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0.5">
      <c r="B18" s="3" t="s">
        <v>11</v>
      </c>
      <c r="D18" s="13" t="s">
        <v>16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13">
        <f>SUM(E18:P18)/12</f>
        <v>4</v>
      </c>
    </row>
    <row r="19" spans="4:19" ht="10.5">
      <c r="D19" s="13" t="s">
        <v>17</v>
      </c>
      <c r="E19" s="13">
        <v>603500</v>
      </c>
      <c r="F19" s="13">
        <v>525250</v>
      </c>
      <c r="G19" s="13">
        <v>571750</v>
      </c>
      <c r="H19" s="13">
        <v>693000</v>
      </c>
      <c r="I19" s="13">
        <v>1888500</v>
      </c>
      <c r="J19" s="13">
        <v>4382500</v>
      </c>
      <c r="K19" s="13">
        <v>1507000</v>
      </c>
      <c r="L19" s="13">
        <v>1064500</v>
      </c>
      <c r="M19" s="13">
        <v>676000</v>
      </c>
      <c r="N19" s="13">
        <v>2965500</v>
      </c>
      <c r="O19" s="13">
        <v>5346000</v>
      </c>
      <c r="P19" s="13">
        <v>1331500</v>
      </c>
      <c r="Q19" s="13">
        <f>SUM(E19:P19)</f>
        <v>21555000</v>
      </c>
      <c r="S19" s="14">
        <f>Q19/Q$41</f>
        <v>0.33554267937873467</v>
      </c>
    </row>
    <row r="20" spans="4:17" ht="10.5">
      <c r="D20" s="13" t="s">
        <v>18</v>
      </c>
      <c r="E20" s="13">
        <v>172500</v>
      </c>
      <c r="F20" s="13">
        <v>157000</v>
      </c>
      <c r="G20" s="13">
        <v>192000</v>
      </c>
      <c r="H20" s="13">
        <v>197500</v>
      </c>
      <c r="I20" s="13">
        <v>508000</v>
      </c>
      <c r="J20" s="13">
        <v>956500</v>
      </c>
      <c r="K20" s="13">
        <v>247000</v>
      </c>
      <c r="L20" s="13">
        <v>302000</v>
      </c>
      <c r="M20" s="13">
        <v>202500</v>
      </c>
      <c r="N20" s="13">
        <v>573500</v>
      </c>
      <c r="O20" s="13">
        <v>839500</v>
      </c>
      <c r="P20" s="13">
        <v>260500</v>
      </c>
      <c r="Q20" s="13">
        <f>SUM(E20:P20)</f>
        <v>4608500</v>
      </c>
    </row>
    <row r="21" spans="4:17" ht="10.5">
      <c r="D21" s="13" t="s">
        <v>19</v>
      </c>
      <c r="E21" s="13">
        <v>186000</v>
      </c>
      <c r="F21" s="13">
        <v>160000</v>
      </c>
      <c r="G21" s="13">
        <v>156500</v>
      </c>
      <c r="H21" s="13">
        <v>204500</v>
      </c>
      <c r="I21" s="13">
        <v>341000</v>
      </c>
      <c r="J21" s="13">
        <v>808500</v>
      </c>
      <c r="K21" s="13">
        <v>325500</v>
      </c>
      <c r="L21" s="13">
        <v>246500</v>
      </c>
      <c r="M21" s="13">
        <v>188500</v>
      </c>
      <c r="N21" s="13">
        <v>897000</v>
      </c>
      <c r="O21" s="13">
        <v>1033500</v>
      </c>
      <c r="P21" s="13">
        <v>180500</v>
      </c>
      <c r="Q21" s="13">
        <f>SUM(E21:P21)</f>
        <v>4728000</v>
      </c>
    </row>
    <row r="22" spans="4:17" ht="10.5">
      <c r="D22" s="13" t="s">
        <v>20</v>
      </c>
      <c r="E22" s="13">
        <v>245000</v>
      </c>
      <c r="F22" s="13">
        <v>208250</v>
      </c>
      <c r="G22" s="13">
        <v>223250</v>
      </c>
      <c r="H22" s="13">
        <v>291000</v>
      </c>
      <c r="I22" s="13">
        <v>1039500</v>
      </c>
      <c r="J22" s="13">
        <v>2617500</v>
      </c>
      <c r="K22" s="13">
        <v>934500</v>
      </c>
      <c r="L22" s="13">
        <v>516000</v>
      </c>
      <c r="M22" s="13">
        <v>285000</v>
      </c>
      <c r="N22" s="13">
        <v>1495000</v>
      </c>
      <c r="O22" s="13">
        <v>3473000</v>
      </c>
      <c r="P22" s="13">
        <v>890500</v>
      </c>
      <c r="Q22" s="13">
        <f>SUM(E22:P22)</f>
        <v>12218500</v>
      </c>
    </row>
    <row r="23" spans="4:17" ht="10.5">
      <c r="D23" s="13" t="s">
        <v>21</v>
      </c>
      <c r="E23" s="13">
        <v>2828</v>
      </c>
      <c r="F23" s="13">
        <v>2320</v>
      </c>
      <c r="G23" s="13">
        <v>1841</v>
      </c>
      <c r="H23" s="13">
        <v>2920</v>
      </c>
      <c r="I23" s="13">
        <v>29240</v>
      </c>
      <c r="J23" s="13">
        <v>27069</v>
      </c>
      <c r="K23" s="13">
        <v>12651</v>
      </c>
      <c r="L23" s="13">
        <v>5075</v>
      </c>
      <c r="M23" s="13">
        <v>6425</v>
      </c>
      <c r="N23" s="13">
        <v>18421</v>
      </c>
      <c r="O23" s="13">
        <v>68738</v>
      </c>
      <c r="P23" s="13">
        <v>45021</v>
      </c>
      <c r="Q23" s="13">
        <f>SUM(E23:P23)</f>
        <v>222549</v>
      </c>
    </row>
    <row r="24" spans="4:17" ht="10.5">
      <c r="D24" s="13" t="s">
        <v>22</v>
      </c>
      <c r="E24" s="13">
        <v>2093</v>
      </c>
      <c r="F24" s="13">
        <v>1657</v>
      </c>
      <c r="G24" s="13">
        <v>2131</v>
      </c>
      <c r="H24" s="13">
        <v>2578</v>
      </c>
      <c r="I24" s="13">
        <v>22572</v>
      </c>
      <c r="J24" s="13">
        <v>22579</v>
      </c>
      <c r="K24" s="13">
        <v>16114</v>
      </c>
      <c r="L24" s="13">
        <v>4363</v>
      </c>
      <c r="M24" s="13">
        <v>5267</v>
      </c>
      <c r="N24" s="13">
        <v>15166</v>
      </c>
      <c r="O24" s="13">
        <v>23614</v>
      </c>
      <c r="P24" s="13">
        <v>7157</v>
      </c>
      <c r="Q24" s="13">
        <f>SUM(E24:P24)</f>
        <v>125291</v>
      </c>
    </row>
    <row r="25" spans="4:17" ht="10.5">
      <c r="D25" s="3" t="s">
        <v>23</v>
      </c>
      <c r="E25" s="13">
        <v>2692</v>
      </c>
      <c r="F25" s="13">
        <v>1894</v>
      </c>
      <c r="G25" s="13">
        <v>1820</v>
      </c>
      <c r="H25" s="13">
        <v>2226</v>
      </c>
      <c r="I25" s="13">
        <v>29681</v>
      </c>
      <c r="J25" s="13">
        <v>28119</v>
      </c>
      <c r="K25" s="13">
        <v>27876</v>
      </c>
      <c r="L25" s="13">
        <v>13717</v>
      </c>
      <c r="M25" s="13">
        <v>7912</v>
      </c>
      <c r="N25" s="13">
        <v>16847</v>
      </c>
      <c r="O25" s="13">
        <v>28686</v>
      </c>
      <c r="P25" s="13">
        <v>17153</v>
      </c>
      <c r="Q25" s="13">
        <f>SUM(E25:P25)</f>
        <v>178623</v>
      </c>
    </row>
    <row r="26" spans="5:17" ht="10.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0.5">
      <c r="A27" s="3" t="s">
        <v>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10.5">
      <c r="B28" s="3" t="s">
        <v>12</v>
      </c>
      <c r="D28" s="13" t="s">
        <v>16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6</v>
      </c>
      <c r="O28" s="3">
        <v>6</v>
      </c>
      <c r="P28" s="3">
        <v>6</v>
      </c>
      <c r="Q28" s="13">
        <f>SUM(E28:P28)/12</f>
        <v>5.25</v>
      </c>
    </row>
    <row r="29" spans="4:19" ht="10.5">
      <c r="D29" s="13" t="s">
        <v>17</v>
      </c>
      <c r="E29" s="13">
        <v>1354800</v>
      </c>
      <c r="F29" s="13">
        <v>1221000</v>
      </c>
      <c r="G29" s="13">
        <v>1150900</v>
      </c>
      <c r="H29" s="13">
        <v>1033000</v>
      </c>
      <c r="I29" s="13">
        <v>1057000</v>
      </c>
      <c r="J29" s="13">
        <v>1073000</v>
      </c>
      <c r="K29" s="13">
        <v>876300</v>
      </c>
      <c r="L29" s="13">
        <v>313500</v>
      </c>
      <c r="M29" s="13">
        <v>529000</v>
      </c>
      <c r="N29" s="13">
        <v>313200</v>
      </c>
      <c r="O29" s="13">
        <v>374600</v>
      </c>
      <c r="P29" s="13">
        <v>730800</v>
      </c>
      <c r="Q29" s="13">
        <f>SUM(E29:P29)</f>
        <v>10027100</v>
      </c>
      <c r="S29" s="14">
        <f>Q29/Q$41</f>
        <v>0.1560900023381355</v>
      </c>
    </row>
    <row r="30" spans="4:17" ht="10.5">
      <c r="D30" s="13" t="s">
        <v>18</v>
      </c>
      <c r="E30" s="13">
        <v>150700</v>
      </c>
      <c r="F30" s="13">
        <v>105000</v>
      </c>
      <c r="G30" s="13">
        <v>93300</v>
      </c>
      <c r="H30" s="13">
        <v>67000</v>
      </c>
      <c r="I30" s="13">
        <v>115000</v>
      </c>
      <c r="J30" s="13">
        <v>61000</v>
      </c>
      <c r="K30" s="13">
        <v>101300</v>
      </c>
      <c r="L30" s="13">
        <v>95500</v>
      </c>
      <c r="M30" s="13">
        <v>116000</v>
      </c>
      <c r="N30" s="13">
        <v>60900</v>
      </c>
      <c r="O30" s="13">
        <v>76300</v>
      </c>
      <c r="P30" s="13">
        <v>123100</v>
      </c>
      <c r="Q30" s="13">
        <f>SUM(E30:P30)</f>
        <v>1165100</v>
      </c>
    </row>
    <row r="31" spans="4:17" ht="10.5">
      <c r="D31" s="13" t="s">
        <v>19</v>
      </c>
      <c r="E31" s="13">
        <v>206100</v>
      </c>
      <c r="F31" s="13">
        <v>162000</v>
      </c>
      <c r="G31" s="13">
        <v>122000</v>
      </c>
      <c r="H31" s="13">
        <v>107000</v>
      </c>
      <c r="I31" s="13">
        <v>128000</v>
      </c>
      <c r="J31" s="13">
        <v>87000</v>
      </c>
      <c r="K31" s="13">
        <v>114000</v>
      </c>
      <c r="L31" s="13">
        <v>76000</v>
      </c>
      <c r="M31" s="13">
        <v>125600</v>
      </c>
      <c r="N31" s="13">
        <v>79800</v>
      </c>
      <c r="O31" s="13">
        <v>93400</v>
      </c>
      <c r="P31" s="13">
        <v>180000</v>
      </c>
      <c r="Q31" s="13">
        <f>SUM(E31:P31)</f>
        <v>1480900</v>
      </c>
    </row>
    <row r="32" spans="4:17" ht="10.5">
      <c r="D32" s="13" t="s">
        <v>20</v>
      </c>
      <c r="E32" s="13">
        <v>998000</v>
      </c>
      <c r="F32" s="13">
        <v>954000</v>
      </c>
      <c r="G32" s="13">
        <v>935600</v>
      </c>
      <c r="H32" s="13">
        <v>859000</v>
      </c>
      <c r="I32" s="13">
        <v>814000</v>
      </c>
      <c r="J32" s="13">
        <v>925000</v>
      </c>
      <c r="K32" s="13">
        <v>661000</v>
      </c>
      <c r="L32" s="13">
        <v>142000</v>
      </c>
      <c r="M32" s="13">
        <v>287400</v>
      </c>
      <c r="N32" s="13">
        <v>172500</v>
      </c>
      <c r="O32" s="13">
        <v>204900</v>
      </c>
      <c r="P32" s="13">
        <v>427700</v>
      </c>
      <c r="Q32" s="13">
        <f>SUM(E32:P32)</f>
        <v>7381100</v>
      </c>
    </row>
    <row r="33" spans="4:17" ht="10.5">
      <c r="D33" s="13" t="s">
        <v>21</v>
      </c>
      <c r="E33" s="13">
        <v>9878</v>
      </c>
      <c r="F33" s="13">
        <v>4717</v>
      </c>
      <c r="G33" s="13">
        <v>3737</v>
      </c>
      <c r="H33" s="13">
        <v>448</v>
      </c>
      <c r="I33" s="13">
        <v>8103</v>
      </c>
      <c r="J33" s="13">
        <v>3857</v>
      </c>
      <c r="K33" s="13">
        <v>10040</v>
      </c>
      <c r="L33" s="13">
        <v>8045</v>
      </c>
      <c r="M33" s="13">
        <v>5557</v>
      </c>
      <c r="N33" s="13">
        <v>994</v>
      </c>
      <c r="O33" s="13">
        <v>568</v>
      </c>
      <c r="P33" s="13">
        <v>2403</v>
      </c>
      <c r="Q33" s="13">
        <f>SUM(E33:P33)</f>
        <v>58347</v>
      </c>
    </row>
    <row r="34" spans="4:17" ht="10.5">
      <c r="D34" s="13" t="s">
        <v>22</v>
      </c>
      <c r="E34" s="13">
        <v>10341</v>
      </c>
      <c r="F34" s="13">
        <v>8198</v>
      </c>
      <c r="G34" s="13">
        <v>7459</v>
      </c>
      <c r="H34" s="13">
        <v>7909</v>
      </c>
      <c r="I34" s="13">
        <v>7869</v>
      </c>
      <c r="J34" s="13">
        <v>8351</v>
      </c>
      <c r="K34" s="13">
        <v>8319</v>
      </c>
      <c r="L34" s="13">
        <v>4316</v>
      </c>
      <c r="M34" s="13">
        <v>5548</v>
      </c>
      <c r="N34" s="13">
        <v>4226</v>
      </c>
      <c r="O34" s="13">
        <v>2733</v>
      </c>
      <c r="P34" s="13">
        <v>2909</v>
      </c>
      <c r="Q34" s="13">
        <f>SUM(E34:P34)</f>
        <v>78178</v>
      </c>
    </row>
    <row r="35" spans="4:17" ht="10.5">
      <c r="D35" s="3" t="s">
        <v>23</v>
      </c>
      <c r="E35" s="13">
        <v>8493</v>
      </c>
      <c r="F35" s="13">
        <v>8440</v>
      </c>
      <c r="G35" s="13">
        <v>13268</v>
      </c>
      <c r="H35" s="13">
        <v>8392</v>
      </c>
      <c r="I35" s="13">
        <v>9566</v>
      </c>
      <c r="J35" s="13">
        <v>8311</v>
      </c>
      <c r="K35" s="13">
        <v>8778</v>
      </c>
      <c r="L35" s="13">
        <v>4292</v>
      </c>
      <c r="M35" s="13">
        <v>10938</v>
      </c>
      <c r="N35" s="13">
        <v>12268</v>
      </c>
      <c r="O35" s="13">
        <v>10715</v>
      </c>
      <c r="P35" s="13">
        <v>10507</v>
      </c>
      <c r="Q35" s="13">
        <f>SUM(E35:P35)</f>
        <v>113968</v>
      </c>
    </row>
    <row r="36" spans="1:17" ht="1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3"/>
    </row>
    <row r="37" spans="1:17" ht="10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0.5">
      <c r="A38" s="6" t="s">
        <v>5</v>
      </c>
      <c r="B38" s="7"/>
      <c r="C38" s="15"/>
      <c r="D38" s="6"/>
      <c r="E38" s="8" t="s">
        <v>29</v>
      </c>
      <c r="F38" s="8" t="s">
        <v>30</v>
      </c>
      <c r="G38" s="8" t="s">
        <v>31</v>
      </c>
      <c r="H38" s="8" t="s">
        <v>33</v>
      </c>
      <c r="I38" s="8" t="s">
        <v>34</v>
      </c>
      <c r="J38" s="8" t="s">
        <v>35</v>
      </c>
      <c r="K38" s="8" t="s">
        <v>36</v>
      </c>
      <c r="L38" s="8" t="s">
        <v>37</v>
      </c>
      <c r="M38" s="8" t="s">
        <v>38</v>
      </c>
      <c r="N38" s="8" t="s">
        <v>39</v>
      </c>
      <c r="O38" s="8" t="s">
        <v>40</v>
      </c>
      <c r="P38" s="8" t="s">
        <v>41</v>
      </c>
      <c r="Q38" s="8" t="s">
        <v>42</v>
      </c>
    </row>
    <row r="39" spans="1:17" ht="10.5">
      <c r="A39" s="6"/>
      <c r="B39" s="7"/>
      <c r="C39" s="15"/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0.5">
      <c r="A40" s="13"/>
      <c r="B40" s="16"/>
      <c r="C40" s="17"/>
      <c r="D40" s="13" t="s">
        <v>16</v>
      </c>
      <c r="E40" s="13">
        <f>+E8+E18+E28</f>
        <v>17</v>
      </c>
      <c r="F40" s="13">
        <f>+F8+F18+F28</f>
        <v>17</v>
      </c>
      <c r="G40" s="13">
        <f>+G8+G18+G28</f>
        <v>17</v>
      </c>
      <c r="H40" s="13">
        <f>+H8+H18+H28</f>
        <v>17</v>
      </c>
      <c r="I40" s="13">
        <f>+I8+I18+I28</f>
        <v>17</v>
      </c>
      <c r="J40" s="13">
        <f>+J8+J18+J28</f>
        <v>17</v>
      </c>
      <c r="K40" s="13">
        <f>+K8+K18+K28</f>
        <v>17</v>
      </c>
      <c r="L40" s="13">
        <f>+L8+L18+L28</f>
        <v>17</v>
      </c>
      <c r="M40" s="13">
        <f>+M8+M18+M28</f>
        <v>17</v>
      </c>
      <c r="N40" s="13">
        <f>+N8+N18+N28</f>
        <v>18</v>
      </c>
      <c r="O40" s="13">
        <f>+O8+O18+O28</f>
        <v>18</v>
      </c>
      <c r="P40" s="13">
        <f>+P8+P18+P28</f>
        <v>18</v>
      </c>
      <c r="Q40" s="13">
        <f>SUM(E40:P40)/12</f>
        <v>17.25</v>
      </c>
    </row>
    <row r="41" spans="1:19" ht="10.5">
      <c r="A41" s="13"/>
      <c r="B41" s="16"/>
      <c r="C41" s="17"/>
      <c r="D41" s="13" t="s">
        <v>17</v>
      </c>
      <c r="E41" s="13">
        <f>+E9+E19+E29</f>
        <v>4718180</v>
      </c>
      <c r="F41" s="13">
        <f>+F9+F19+F29</f>
        <v>4284130</v>
      </c>
      <c r="G41" s="13">
        <f>+G9+G19+G29</f>
        <v>4373150</v>
      </c>
      <c r="H41" s="13">
        <f>+H9+H19+H29</f>
        <v>4219860</v>
      </c>
      <c r="I41" s="13">
        <f>+I9+I19+I29</f>
        <v>5410120</v>
      </c>
      <c r="J41" s="13">
        <f>+J9+J19+J29</f>
        <v>8071040</v>
      </c>
      <c r="K41" s="13">
        <f>+K9+K19+K29</f>
        <v>5054640</v>
      </c>
      <c r="L41" s="13">
        <f>+L9+L19+L29</f>
        <v>5135960</v>
      </c>
      <c r="M41" s="13">
        <f>+M9+M19+M29</f>
        <v>3987760</v>
      </c>
      <c r="N41" s="13">
        <f>+N9+N19+N29</f>
        <v>5827980</v>
      </c>
      <c r="O41" s="13">
        <f>+O9+O19+O29</f>
        <v>8256980</v>
      </c>
      <c r="P41" s="13">
        <f>+P9+P19+P29</f>
        <v>4899420</v>
      </c>
      <c r="Q41" s="13">
        <f>SUM(E41:P41)</f>
        <v>64239220</v>
      </c>
      <c r="S41" s="18">
        <f>SUM(S9:S29)</f>
        <v>1</v>
      </c>
    </row>
    <row r="42" spans="1:17" ht="10.5">
      <c r="A42" s="13"/>
      <c r="B42" s="16"/>
      <c r="C42" s="17"/>
      <c r="D42" s="13" t="s">
        <v>18</v>
      </c>
      <c r="E42" s="13">
        <f>+E10+E20+E30</f>
        <v>1103980</v>
      </c>
      <c r="F42" s="13">
        <f>+F10+F20+F30</f>
        <v>990380</v>
      </c>
      <c r="G42" s="13">
        <f>+G10+G20+G30</f>
        <v>1138260</v>
      </c>
      <c r="H42" s="13">
        <f>+H10+H20+H30</f>
        <v>1018820</v>
      </c>
      <c r="I42" s="13">
        <f>+I10+I20+I30</f>
        <v>1307360</v>
      </c>
      <c r="J42" s="13">
        <f>+J10+J20+J30</f>
        <v>1856500</v>
      </c>
      <c r="K42" s="13">
        <f>+K10+K20+K30</f>
        <v>1162700</v>
      </c>
      <c r="L42" s="13">
        <f>+L10+L20+L30</f>
        <v>1637000</v>
      </c>
      <c r="M42" s="13">
        <f>+M10+M20+M30</f>
        <v>1115240</v>
      </c>
      <c r="N42" s="13">
        <f>+N10+N20+N30</f>
        <v>1353660</v>
      </c>
      <c r="O42" s="13">
        <f>+O10+O20+O30</f>
        <v>1663720</v>
      </c>
      <c r="P42" s="13">
        <f>+P10+P20+P30</f>
        <v>1291360</v>
      </c>
      <c r="Q42" s="13">
        <f>SUM(E42:P42)</f>
        <v>15638980</v>
      </c>
    </row>
    <row r="43" spans="1:17" ht="10.5">
      <c r="A43" s="13"/>
      <c r="B43" s="16"/>
      <c r="C43" s="17"/>
      <c r="D43" s="13" t="s">
        <v>19</v>
      </c>
      <c r="E43" s="13">
        <f>+E11+E21+E31</f>
        <v>1261460</v>
      </c>
      <c r="F43" s="13">
        <f>+F11+F21+F31</f>
        <v>1106840</v>
      </c>
      <c r="G43" s="13">
        <f>+G11+G21+G31</f>
        <v>1011120</v>
      </c>
      <c r="H43" s="13">
        <f>+H11+H21+H31</f>
        <v>1048400</v>
      </c>
      <c r="I43" s="13">
        <f>+I11+I21+I31</f>
        <v>1267840</v>
      </c>
      <c r="J43" s="13">
        <f>+J11+J21+J31</f>
        <v>1645620</v>
      </c>
      <c r="K43" s="13">
        <f>+K11+K21+K31</f>
        <v>1247400</v>
      </c>
      <c r="L43" s="13">
        <f>+L11+L21+L31</f>
        <v>1471460</v>
      </c>
      <c r="M43" s="13">
        <f>+M11+M21+M31</f>
        <v>1216600</v>
      </c>
      <c r="N43" s="13">
        <f>+N11+N21+N31</f>
        <v>1798260</v>
      </c>
      <c r="O43" s="13">
        <f>+O11+O21+O31</f>
        <v>1910620</v>
      </c>
      <c r="P43" s="13">
        <f>+P11+P21+P31</f>
        <v>1150200</v>
      </c>
      <c r="Q43" s="13">
        <f>SUM(E43:P43)</f>
        <v>16135820</v>
      </c>
    </row>
    <row r="44" spans="1:17" ht="10.5">
      <c r="A44" s="13"/>
      <c r="B44" s="16"/>
      <c r="C44" s="17"/>
      <c r="D44" s="13" t="s">
        <v>20</v>
      </c>
      <c r="E44" s="13">
        <f>+E12+E22+E32</f>
        <v>2352740</v>
      </c>
      <c r="F44" s="13">
        <f>+F12+F22+F32</f>
        <v>2186910</v>
      </c>
      <c r="G44" s="13">
        <f>+G12+G22+G32</f>
        <v>2223770</v>
      </c>
      <c r="H44" s="13">
        <f>+H12+H22+H32</f>
        <v>2152640</v>
      </c>
      <c r="I44" s="13">
        <f>+I12+I22+I32</f>
        <v>2834920</v>
      </c>
      <c r="J44" s="13">
        <f>+J12+J22+J32</f>
        <v>4568920</v>
      </c>
      <c r="K44" s="13">
        <f>+K12+K22+K32</f>
        <v>2644540</v>
      </c>
      <c r="L44" s="13">
        <f>+L12+L22+L32</f>
        <v>2027500</v>
      </c>
      <c r="M44" s="13">
        <f>+M12+M22+M32</f>
        <v>1655920</v>
      </c>
      <c r="N44" s="13">
        <f>+N12+N22+N32</f>
        <v>2676060</v>
      </c>
      <c r="O44" s="13">
        <f>+O12+O22+O32</f>
        <v>4682640</v>
      </c>
      <c r="P44" s="13">
        <f>+P12+P22+P32</f>
        <v>2457860</v>
      </c>
      <c r="Q44" s="13">
        <f>SUM(E44:P44)</f>
        <v>32464420</v>
      </c>
    </row>
    <row r="45" spans="1:17" ht="10.5">
      <c r="A45" s="13"/>
      <c r="B45" s="16"/>
      <c r="C45" s="17"/>
      <c r="D45" s="13" t="s">
        <v>21</v>
      </c>
      <c r="E45" s="13">
        <f>+E13+E23+E33</f>
        <v>18232</v>
      </c>
      <c r="F45" s="13">
        <f>+F13+F23+F33</f>
        <v>12369</v>
      </c>
      <c r="G45" s="13">
        <f>+G13+G23+G33</f>
        <v>10870</v>
      </c>
      <c r="H45" s="13">
        <f>+H13+H23+H33</f>
        <v>8444</v>
      </c>
      <c r="I45" s="13">
        <f>+I13+I23+I33</f>
        <v>42501</v>
      </c>
      <c r="J45" s="13">
        <f>+J13+J23+J33</f>
        <v>36681</v>
      </c>
      <c r="K45" s="13">
        <f>+K13+K23+K33</f>
        <v>28186</v>
      </c>
      <c r="L45" s="13">
        <f>+L13+L23+L33</f>
        <v>20736</v>
      </c>
      <c r="M45" s="13">
        <f>+M13+M23+M33</f>
        <v>19499</v>
      </c>
      <c r="N45" s="13">
        <f>+N13+N23+N33</f>
        <v>24945</v>
      </c>
      <c r="O45" s="13">
        <f>+O13+O23+O33</f>
        <v>74809</v>
      </c>
      <c r="P45" s="13">
        <f>+P13+P23+P33</f>
        <v>53226</v>
      </c>
      <c r="Q45" s="13">
        <f>SUM(E45:P45)</f>
        <v>350498</v>
      </c>
    </row>
    <row r="46" spans="1:17" ht="10.5">
      <c r="A46" s="13"/>
      <c r="B46" s="16"/>
      <c r="C46" s="17"/>
      <c r="D46" s="13" t="s">
        <v>22</v>
      </c>
      <c r="E46" s="13">
        <f>+E14+E24+E34</f>
        <v>17766</v>
      </c>
      <c r="F46" s="13">
        <f>+F14+F24+F34</f>
        <v>15043</v>
      </c>
      <c r="G46" s="13">
        <f>+G14+G24+G34</f>
        <v>14691</v>
      </c>
      <c r="H46" s="13">
        <f>+H14+H24+H34</f>
        <v>15559</v>
      </c>
      <c r="I46" s="13">
        <f>+I14+I24+I34</f>
        <v>35759</v>
      </c>
      <c r="J46" s="13">
        <f>+J14+J24+J34</f>
        <v>36626</v>
      </c>
      <c r="K46" s="13">
        <f>+K14+K24+K34</f>
        <v>30264</v>
      </c>
      <c r="L46" s="13">
        <f>+L14+L24+L34</f>
        <v>16226</v>
      </c>
      <c r="M46" s="13">
        <f>+M14+M24+M34</f>
        <v>18213</v>
      </c>
      <c r="N46" s="13">
        <f>+N14+N24+N34</f>
        <v>24777</v>
      </c>
      <c r="O46" s="13">
        <f>+O14+O24+O34</f>
        <v>31853</v>
      </c>
      <c r="P46" s="13">
        <f>+P14+P24+P34</f>
        <v>15756</v>
      </c>
      <c r="Q46" s="13">
        <f>SUM(E46:P46)</f>
        <v>272533</v>
      </c>
    </row>
    <row r="47" spans="1:17" ht="10.5">
      <c r="A47" s="13"/>
      <c r="B47" s="16"/>
      <c r="C47" s="17"/>
      <c r="D47" s="3" t="s">
        <v>23</v>
      </c>
      <c r="E47" s="13">
        <f>+E15+E25+E35</f>
        <v>16398</v>
      </c>
      <c r="F47" s="13">
        <f>+F15+F25+F35</f>
        <v>15226</v>
      </c>
      <c r="G47" s="13">
        <f>+G15+G25+G35</f>
        <v>20006</v>
      </c>
      <c r="H47" s="13">
        <f>+H15+H25+H35</f>
        <v>15512</v>
      </c>
      <c r="I47" s="13">
        <f>+I15+I25+I35</f>
        <v>44310</v>
      </c>
      <c r="J47" s="13">
        <f>+J15+J25+J35</f>
        <v>41823</v>
      </c>
      <c r="K47" s="13">
        <f>+K15+K25+K35</f>
        <v>42013</v>
      </c>
      <c r="L47" s="13">
        <f>+L15+L25+L35</f>
        <v>25450</v>
      </c>
      <c r="M47" s="13">
        <f>+M15+M25+M35</f>
        <v>26108</v>
      </c>
      <c r="N47" s="13">
        <f>+N15+N25+N35</f>
        <v>34362</v>
      </c>
      <c r="O47" s="13">
        <f>+O15+O25+O35</f>
        <v>44557</v>
      </c>
      <c r="P47" s="13">
        <f>+P15+P25+P35</f>
        <v>32927</v>
      </c>
      <c r="Q47" s="13">
        <f>SUM(E47:P47)</f>
        <v>358692</v>
      </c>
    </row>
    <row r="48" spans="1:17" ht="10.5">
      <c r="A48" s="13"/>
      <c r="B48" s="16"/>
      <c r="C48" s="17"/>
      <c r="D48" s="1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0.5">
      <c r="A49" s="19"/>
      <c r="B49" s="12"/>
      <c r="C49" s="20"/>
      <c r="D49" s="1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4:17" ht="10.5">
      <c r="D50" s="7"/>
      <c r="F50" s="7"/>
      <c r="Q50" s="21"/>
    </row>
    <row r="51" spans="1:17" ht="10.5">
      <c r="A51" s="3" t="s">
        <v>6</v>
      </c>
      <c r="F51" s="7"/>
      <c r="Q51" s="21"/>
    </row>
    <row r="52" ht="10.5">
      <c r="Q52" s="21"/>
    </row>
    <row r="53" spans="1:17" ht="10.5">
      <c r="A53" s="7" t="s">
        <v>7</v>
      </c>
      <c r="F53" s="7"/>
      <c r="Q53" s="21"/>
    </row>
    <row r="54" spans="2:17" ht="10.5">
      <c r="B54" s="3" t="s">
        <v>13</v>
      </c>
      <c r="D54" s="3" t="s">
        <v>24</v>
      </c>
      <c r="Q54" s="21"/>
    </row>
    <row r="55" spans="2:17" ht="10.5">
      <c r="B55" s="3" t="s">
        <v>14</v>
      </c>
      <c r="D55" s="3" t="s">
        <v>25</v>
      </c>
      <c r="Q55" s="21"/>
    </row>
    <row r="56" spans="2:17" ht="10.5">
      <c r="B56" s="3" t="s">
        <v>15</v>
      </c>
      <c r="D56" s="3" t="s">
        <v>26</v>
      </c>
      <c r="Q56" s="21"/>
    </row>
    <row r="57" spans="1:17" ht="10.5">
      <c r="A57" s="22" t="s">
        <v>8</v>
      </c>
      <c r="Q57" s="21"/>
    </row>
    <row r="58" spans="1:17" ht="10.5">
      <c r="A58" s="7"/>
      <c r="B58" s="3" t="s">
        <v>13</v>
      </c>
      <c r="D58" s="7" t="s">
        <v>27</v>
      </c>
      <c r="Q58" s="21"/>
    </row>
    <row r="59" spans="2:17" ht="10.5">
      <c r="B59" s="3" t="s">
        <v>14</v>
      </c>
      <c r="D59" s="3" t="s">
        <v>28</v>
      </c>
      <c r="Q59" s="21"/>
    </row>
    <row r="60" spans="2:17" ht="10.5">
      <c r="B60" s="3" t="s">
        <v>15</v>
      </c>
      <c r="D60" s="3" t="s">
        <v>26</v>
      </c>
      <c r="Q60" s="21"/>
    </row>
    <row r="61" ht="10.5">
      <c r="Q61" s="21"/>
    </row>
    <row r="62" spans="1:17" ht="10.5">
      <c r="A62" s="13"/>
      <c r="C62" s="17"/>
      <c r="D62" s="13"/>
      <c r="Q62" s="21"/>
    </row>
    <row r="63" ht="10.5">
      <c r="Q63" s="21"/>
    </row>
    <row r="64" ht="10.5">
      <c r="Q64" s="21"/>
    </row>
    <row r="65" ht="10.5">
      <c r="Q65" s="21"/>
    </row>
    <row r="66" ht="10.5">
      <c r="Q66" s="21"/>
    </row>
    <row r="67" ht="10.5">
      <c r="Q67" s="21"/>
    </row>
    <row r="68" ht="10.5">
      <c r="Q68" s="21"/>
    </row>
    <row r="69" ht="10.5">
      <c r="Q69" s="21"/>
    </row>
    <row r="70" ht="10.5">
      <c r="Q70" s="21"/>
    </row>
    <row r="71" ht="10.5">
      <c r="Q71" s="21"/>
    </row>
    <row r="72" ht="10.5">
      <c r="Q72" s="21"/>
    </row>
    <row r="73" ht="10.5">
      <c r="Q73" s="21"/>
    </row>
    <row r="74" ht="10.5">
      <c r="Q74" s="21"/>
    </row>
    <row r="75" ht="10.5">
      <c r="Q75" s="21"/>
    </row>
    <row r="76" ht="10.5">
      <c r="Q76" s="21"/>
    </row>
    <row r="77" ht="10.5">
      <c r="Q77" s="21"/>
    </row>
    <row r="78" ht="10.5">
      <c r="Q78" s="21"/>
    </row>
    <row r="79" ht="10.5">
      <c r="Q79" s="21"/>
    </row>
    <row r="80" ht="10.5">
      <c r="Q80" s="21"/>
    </row>
    <row r="81" ht="10.5">
      <c r="Q81" s="21"/>
    </row>
    <row r="82" ht="10.5">
      <c r="Q82" s="21"/>
    </row>
    <row r="83" ht="10.5">
      <c r="Q83" s="21"/>
    </row>
    <row r="84" ht="10.5">
      <c r="Q84" s="21"/>
    </row>
    <row r="85" ht="10.5">
      <c r="Q85" s="21"/>
    </row>
    <row r="86" ht="10.5">
      <c r="Q86" s="21"/>
    </row>
    <row r="87" ht="10.5">
      <c r="Q87" s="21"/>
    </row>
    <row r="88" ht="10.5">
      <c r="Q88" s="21"/>
    </row>
    <row r="89" ht="10.5">
      <c r="Q89" s="21"/>
    </row>
    <row r="90" ht="10.5">
      <c r="Q90" s="21"/>
    </row>
    <row r="91" ht="10.5">
      <c r="Q91" s="21"/>
    </row>
    <row r="92" ht="10.5">
      <c r="Q92" s="21"/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defaultGridColor="0" zoomScale="87" zoomScaleNormal="87" colorId="22" workbookViewId="0" topLeftCell="A1">
      <pane topLeftCell="N10" activePane="topLeft" state="split"/>
      <selection pane="topLeft" activeCell="E4" sqref="E4"/>
    </sheetView>
  </sheetViews>
  <sheetFormatPr defaultColWidth="8.88671875" defaultRowHeight="15"/>
  <cols>
    <col min="1" max="256" width="9.6640625" style="23" customWidth="1"/>
  </cols>
  <sheetData>
    <row r="1" spans="1:8" ht="10.5">
      <c r="A1" s="24" t="s">
        <v>0</v>
      </c>
      <c r="B1" s="24"/>
      <c r="H1" s="25"/>
    </row>
    <row r="2" spans="2:8" ht="10.5">
      <c r="B2" s="24"/>
      <c r="H2" s="25"/>
    </row>
    <row r="3" spans="1:8" ht="10.5">
      <c r="A3" s="26" t="s">
        <v>1</v>
      </c>
      <c r="B3" s="26"/>
      <c r="C3" s="26"/>
      <c r="D3" s="26"/>
      <c r="H3" s="25"/>
    </row>
    <row r="4" spans="1:8" ht="10.5">
      <c r="A4" s="24"/>
      <c r="B4" s="24"/>
      <c r="H4" s="25"/>
    </row>
    <row r="5" spans="1:8" ht="10.5">
      <c r="A5" s="27" t="s">
        <v>2</v>
      </c>
      <c r="B5" s="28" t="s">
        <v>9</v>
      </c>
      <c r="D5" s="27"/>
      <c r="E5" s="29" t="s">
        <v>43</v>
      </c>
      <c r="F5" s="29" t="s">
        <v>44</v>
      </c>
      <c r="G5" s="29" t="s">
        <v>45</v>
      </c>
      <c r="H5" s="30" t="s">
        <v>46</v>
      </c>
    </row>
    <row r="6" spans="1:8" ht="10.5">
      <c r="A6" s="31"/>
      <c r="B6" s="32"/>
      <c r="C6" s="33"/>
      <c r="D6" s="31"/>
      <c r="E6" s="34"/>
      <c r="F6" s="34"/>
      <c r="G6" s="34"/>
      <c r="H6" s="35"/>
    </row>
    <row r="7" spans="1:8" ht="10.5">
      <c r="A7" s="36" t="s">
        <v>3</v>
      </c>
      <c r="H7" s="25"/>
    </row>
    <row r="8" spans="2:8" ht="10.5">
      <c r="B8" s="36" t="s">
        <v>10</v>
      </c>
      <c r="D8" s="25" t="s">
        <v>16</v>
      </c>
      <c r="E8" s="36">
        <v>8</v>
      </c>
      <c r="F8" s="36">
        <v>8</v>
      </c>
      <c r="G8" s="36">
        <v>8</v>
      </c>
      <c r="H8" s="25">
        <v>8</v>
      </c>
    </row>
    <row r="9" spans="4:8" ht="10.5">
      <c r="D9" s="25" t="s">
        <v>17</v>
      </c>
      <c r="E9" s="25">
        <v>2883120</v>
      </c>
      <c r="F9" s="25">
        <v>2549160</v>
      </c>
      <c r="G9" s="25">
        <v>2695420</v>
      </c>
      <c r="H9" s="25">
        <v>2427120</v>
      </c>
    </row>
    <row r="10" spans="4:8" ht="10.5">
      <c r="D10" s="25" t="s">
        <v>18</v>
      </c>
      <c r="E10" s="25">
        <v>804420</v>
      </c>
      <c r="F10" s="25">
        <v>737920</v>
      </c>
      <c r="G10" s="25">
        <v>851760</v>
      </c>
      <c r="H10" s="25">
        <v>693700</v>
      </c>
    </row>
    <row r="11" spans="4:8" ht="10.5">
      <c r="D11" s="25" t="s">
        <v>19</v>
      </c>
      <c r="E11" s="25">
        <v>909620</v>
      </c>
      <c r="F11" s="25">
        <v>766480</v>
      </c>
      <c r="G11" s="25">
        <v>737240</v>
      </c>
      <c r="H11" s="25">
        <v>756720</v>
      </c>
    </row>
    <row r="12" spans="4:8" ht="10.5">
      <c r="D12" s="25" t="s">
        <v>20</v>
      </c>
      <c r="E12" s="25">
        <v>1169080</v>
      </c>
      <c r="F12" s="25">
        <v>1044760</v>
      </c>
      <c r="G12" s="25">
        <v>1106420</v>
      </c>
      <c r="H12" s="25">
        <v>976700</v>
      </c>
    </row>
    <row r="13" spans="4:8" ht="10.5">
      <c r="D13" s="25" t="s">
        <v>21</v>
      </c>
      <c r="E13" s="25">
        <v>5710</v>
      </c>
      <c r="F13" s="25">
        <v>5527</v>
      </c>
      <c r="G13" s="25">
        <v>5484</v>
      </c>
      <c r="H13" s="25">
        <v>5221</v>
      </c>
    </row>
    <row r="14" spans="4:8" ht="10.5">
      <c r="D14" s="25" t="s">
        <v>22</v>
      </c>
      <c r="E14" s="25">
        <v>5540</v>
      </c>
      <c r="F14" s="25">
        <v>5696</v>
      </c>
      <c r="G14" s="25">
        <v>5328</v>
      </c>
      <c r="H14" s="25">
        <v>5076</v>
      </c>
    </row>
    <row r="15" spans="4:8" ht="10.5">
      <c r="D15" s="36" t="s">
        <v>23</v>
      </c>
      <c r="E15" s="25">
        <v>5402</v>
      </c>
      <c r="F15" s="25">
        <v>5134</v>
      </c>
      <c r="G15" s="25">
        <v>5138</v>
      </c>
      <c r="H15" s="25">
        <v>4967</v>
      </c>
    </row>
    <row r="16" spans="5:8" ht="10.5">
      <c r="E16" s="25"/>
      <c r="F16" s="25"/>
      <c r="G16" s="25"/>
      <c r="H16" s="25"/>
    </row>
    <row r="17" spans="1:8" ht="10.5">
      <c r="A17" s="36" t="s">
        <v>4</v>
      </c>
      <c r="E17" s="25"/>
      <c r="F17" s="25"/>
      <c r="G17" s="25"/>
      <c r="H17" s="25"/>
    </row>
    <row r="18" spans="2:8" ht="10.5">
      <c r="B18" s="36" t="s">
        <v>11</v>
      </c>
      <c r="D18" s="25" t="s">
        <v>16</v>
      </c>
      <c r="E18" s="36">
        <v>4</v>
      </c>
      <c r="F18" s="36">
        <v>4</v>
      </c>
      <c r="G18" s="36">
        <v>4</v>
      </c>
      <c r="H18" s="25">
        <v>4</v>
      </c>
    </row>
    <row r="19" spans="4:8" ht="10.5">
      <c r="D19" s="25" t="s">
        <v>17</v>
      </c>
      <c r="E19" s="25">
        <v>613500</v>
      </c>
      <c r="F19" s="25">
        <v>509500</v>
      </c>
      <c r="G19" s="25">
        <v>925500</v>
      </c>
      <c r="H19" s="25">
        <v>4861000</v>
      </c>
    </row>
    <row r="20" spans="4:8" ht="10.5">
      <c r="D20" s="25" t="s">
        <v>18</v>
      </c>
      <c r="E20" s="25">
        <v>219500</v>
      </c>
      <c r="F20" s="25">
        <v>177500</v>
      </c>
      <c r="G20" s="25">
        <v>282000</v>
      </c>
      <c r="H20" s="25">
        <v>674500</v>
      </c>
    </row>
    <row r="21" spans="4:8" ht="10.5">
      <c r="D21" s="25" t="s">
        <v>19</v>
      </c>
      <c r="E21" s="25">
        <v>175000</v>
      </c>
      <c r="F21" s="25">
        <v>128500</v>
      </c>
      <c r="G21" s="25">
        <v>143000</v>
      </c>
      <c r="H21" s="25">
        <v>1071500</v>
      </c>
    </row>
    <row r="22" spans="4:8" ht="10.5">
      <c r="D22" s="25" t="s">
        <v>20</v>
      </c>
      <c r="E22" s="25">
        <v>219000</v>
      </c>
      <c r="F22" s="25">
        <v>203500</v>
      </c>
      <c r="G22" s="25">
        <v>500500</v>
      </c>
      <c r="H22" s="25">
        <v>3115000</v>
      </c>
    </row>
    <row r="23" spans="4:8" ht="10.5">
      <c r="D23" s="25" t="s">
        <v>21</v>
      </c>
      <c r="E23" s="25">
        <v>41179</v>
      </c>
      <c r="F23" s="25">
        <v>39752</v>
      </c>
      <c r="G23" s="25">
        <v>60808</v>
      </c>
      <c r="H23" s="25">
        <v>62096</v>
      </c>
    </row>
    <row r="24" spans="4:8" ht="10.5">
      <c r="D24" s="25" t="s">
        <v>22</v>
      </c>
      <c r="E24" s="25">
        <v>5215</v>
      </c>
      <c r="F24" s="25">
        <v>932</v>
      </c>
      <c r="G24" s="25">
        <v>8070</v>
      </c>
      <c r="H24" s="25">
        <v>18207</v>
      </c>
    </row>
    <row r="25" spans="4:8" ht="10.5">
      <c r="D25" s="36" t="s">
        <v>23</v>
      </c>
      <c r="E25" s="25">
        <v>2940</v>
      </c>
      <c r="F25" s="25">
        <v>4520</v>
      </c>
      <c r="G25" s="25">
        <v>19220</v>
      </c>
      <c r="H25" s="25">
        <v>22779</v>
      </c>
    </row>
    <row r="26" spans="5:8" ht="10.5">
      <c r="E26" s="25"/>
      <c r="F26" s="25"/>
      <c r="G26" s="25"/>
      <c r="H26" s="25"/>
    </row>
    <row r="27" spans="1:8" ht="10.5">
      <c r="A27" s="36" t="s">
        <v>4</v>
      </c>
      <c r="E27" s="25"/>
      <c r="F27" s="25"/>
      <c r="G27" s="25"/>
      <c r="H27" s="25"/>
    </row>
    <row r="28" spans="2:8" ht="10.5">
      <c r="B28" s="36" t="s">
        <v>12</v>
      </c>
      <c r="D28" s="25" t="s">
        <v>16</v>
      </c>
      <c r="E28" s="36">
        <v>6</v>
      </c>
      <c r="F28" s="36">
        <v>6</v>
      </c>
      <c r="G28" s="36">
        <v>6</v>
      </c>
      <c r="H28" s="25">
        <v>6</v>
      </c>
    </row>
    <row r="29" spans="4:8" ht="10.5">
      <c r="D29" s="25" t="s">
        <v>17</v>
      </c>
      <c r="E29" s="25">
        <v>1058300</v>
      </c>
      <c r="F29" s="25">
        <v>811100</v>
      </c>
      <c r="G29" s="25">
        <v>608100</v>
      </c>
      <c r="H29" s="25">
        <v>466400</v>
      </c>
    </row>
    <row r="30" spans="4:8" ht="10.5">
      <c r="D30" s="25" t="s">
        <v>18</v>
      </c>
      <c r="E30" s="25">
        <v>140900</v>
      </c>
      <c r="F30" s="25">
        <v>156500</v>
      </c>
      <c r="G30" s="25">
        <v>154700</v>
      </c>
      <c r="H30" s="25">
        <v>90100</v>
      </c>
    </row>
    <row r="31" spans="4:8" ht="10.5">
      <c r="D31" s="25" t="s">
        <v>19</v>
      </c>
      <c r="E31" s="25">
        <v>308600</v>
      </c>
      <c r="F31" s="25">
        <v>185300</v>
      </c>
      <c r="G31" s="25">
        <v>160300</v>
      </c>
      <c r="H31" s="25">
        <v>96100</v>
      </c>
    </row>
    <row r="32" spans="4:8" ht="10.5">
      <c r="D32" s="25" t="s">
        <v>20</v>
      </c>
      <c r="E32" s="25">
        <v>608800</v>
      </c>
      <c r="F32" s="25">
        <v>469300</v>
      </c>
      <c r="G32" s="25">
        <v>293100</v>
      </c>
      <c r="H32" s="25">
        <v>280200</v>
      </c>
    </row>
    <row r="33" spans="4:8" ht="10.5">
      <c r="D33" s="25" t="s">
        <v>21</v>
      </c>
      <c r="E33" s="25">
        <v>3092</v>
      </c>
      <c r="F33" s="25">
        <v>5941</v>
      </c>
      <c r="G33" s="25">
        <v>9291</v>
      </c>
      <c r="H33" s="25">
        <v>6876</v>
      </c>
    </row>
    <row r="34" spans="4:8" ht="10.5">
      <c r="D34" s="25" t="s">
        <v>22</v>
      </c>
      <c r="E34" s="25">
        <v>4821</v>
      </c>
      <c r="F34" s="25">
        <v>7191</v>
      </c>
      <c r="G34" s="25">
        <v>5160</v>
      </c>
      <c r="H34" s="25">
        <v>4706</v>
      </c>
    </row>
    <row r="35" spans="4:8" ht="10.5">
      <c r="D35" s="36" t="s">
        <v>23</v>
      </c>
      <c r="E35" s="25">
        <v>8551</v>
      </c>
      <c r="F35" s="25">
        <v>11657</v>
      </c>
      <c r="G35" s="25">
        <v>10540</v>
      </c>
      <c r="H35" s="25">
        <v>13686</v>
      </c>
    </row>
    <row r="36" spans="1:8" ht="10.5">
      <c r="A36" s="36"/>
      <c r="B36" s="36"/>
      <c r="C36" s="36"/>
      <c r="D36" s="36"/>
      <c r="E36" s="36"/>
      <c r="F36" s="36"/>
      <c r="G36" s="36"/>
      <c r="H36" s="36"/>
    </row>
    <row r="37" spans="1:8" ht="10.5">
      <c r="A37" s="34"/>
      <c r="B37" s="34"/>
      <c r="C37" s="34"/>
      <c r="D37" s="34"/>
      <c r="E37" s="34"/>
      <c r="F37" s="34"/>
      <c r="G37" s="34"/>
      <c r="H37" s="34"/>
    </row>
    <row r="38" spans="1:8" ht="10.5">
      <c r="A38" s="27" t="s">
        <v>5</v>
      </c>
      <c r="B38" s="28"/>
      <c r="C38" s="37"/>
      <c r="D38" s="27"/>
      <c r="E38" s="29" t="s">
        <v>43</v>
      </c>
      <c r="F38" s="29" t="s">
        <v>44</v>
      </c>
      <c r="G38" s="29" t="s">
        <v>45</v>
      </c>
      <c r="H38" s="29" t="s">
        <v>46</v>
      </c>
    </row>
    <row r="39" spans="1:8" ht="10.5">
      <c r="A39" s="27"/>
      <c r="B39" s="28"/>
      <c r="C39" s="37"/>
      <c r="D39" s="27"/>
      <c r="E39" s="29"/>
      <c r="F39" s="29"/>
      <c r="G39" s="29"/>
      <c r="H39" s="29"/>
    </row>
    <row r="40" spans="1:8" ht="10.5">
      <c r="A40" s="25"/>
      <c r="B40" s="38"/>
      <c r="C40" s="39"/>
      <c r="D40" s="25" t="s">
        <v>16</v>
      </c>
      <c r="E40" s="25">
        <f>+E8+E18+E28</f>
        <v>18</v>
      </c>
      <c r="F40" s="25">
        <f>+F8+F18+F28</f>
        <v>18</v>
      </c>
      <c r="G40" s="25">
        <f>+G8+G18+G28</f>
        <v>18</v>
      </c>
      <c r="H40" s="25">
        <f>+H8+H18+H28</f>
        <v>18</v>
      </c>
    </row>
    <row r="41" spans="1:8" ht="10.5">
      <c r="A41" s="25"/>
      <c r="B41" s="38"/>
      <c r="C41" s="39"/>
      <c r="D41" s="25" t="s">
        <v>17</v>
      </c>
      <c r="E41" s="25">
        <f>+E9+E19+E29</f>
        <v>4554920</v>
      </c>
      <c r="F41" s="25">
        <f>+F9+F19+F29</f>
        <v>3869760</v>
      </c>
      <c r="G41" s="25">
        <f>+G9+G19+G29</f>
        <v>4229020</v>
      </c>
      <c r="H41" s="25">
        <f>+H9+H19+H29</f>
        <v>7754520</v>
      </c>
    </row>
    <row r="42" spans="1:8" ht="10.5">
      <c r="A42" s="25"/>
      <c r="B42" s="38"/>
      <c r="C42" s="39"/>
      <c r="D42" s="25" t="s">
        <v>18</v>
      </c>
      <c r="E42" s="25">
        <f>+E10+E20+E30</f>
        <v>1164820</v>
      </c>
      <c r="F42" s="25">
        <f>+F10+F20+F30</f>
        <v>1071920</v>
      </c>
      <c r="G42" s="25">
        <f>+G10+G20+G30</f>
        <v>1288460</v>
      </c>
      <c r="H42" s="25">
        <f>+H10+H20+H30</f>
        <v>1458300</v>
      </c>
    </row>
    <row r="43" spans="1:8" ht="10.5">
      <c r="A43" s="25"/>
      <c r="B43" s="38"/>
      <c r="C43" s="39"/>
      <c r="D43" s="25" t="s">
        <v>19</v>
      </c>
      <c r="E43" s="25">
        <f>+E11+E21+E31</f>
        <v>1393220</v>
      </c>
      <c r="F43" s="25">
        <f>+F11+F21+F31</f>
        <v>1080280</v>
      </c>
      <c r="G43" s="25">
        <f>+G11+G21+G31</f>
        <v>1040540</v>
      </c>
      <c r="H43" s="25">
        <f>+H11+H21+H31</f>
        <v>1924320</v>
      </c>
    </row>
    <row r="44" spans="1:8" ht="10.5">
      <c r="A44" s="25"/>
      <c r="B44" s="38"/>
      <c r="C44" s="39"/>
      <c r="D44" s="25" t="s">
        <v>20</v>
      </c>
      <c r="E44" s="25">
        <f>+E12+E22+E32</f>
        <v>1996880</v>
      </c>
      <c r="F44" s="25">
        <f>+F12+F22+F32</f>
        <v>1717560</v>
      </c>
      <c r="G44" s="25">
        <f>+G12+G22+G32</f>
        <v>1900020</v>
      </c>
      <c r="H44" s="25">
        <f>+H12+H22+H32</f>
        <v>4371900</v>
      </c>
    </row>
    <row r="45" spans="1:8" ht="10.5">
      <c r="A45" s="25"/>
      <c r="B45" s="38"/>
      <c r="C45" s="39"/>
      <c r="D45" s="25" t="s">
        <v>21</v>
      </c>
      <c r="E45" s="25">
        <f>+E13+E23+E33</f>
        <v>49981</v>
      </c>
      <c r="F45" s="25">
        <f>+F13+F23+F33</f>
        <v>51220</v>
      </c>
      <c r="G45" s="25">
        <f>+G13+G23+G33</f>
        <v>75583</v>
      </c>
      <c r="H45" s="25">
        <f>+H13+H23+H33</f>
        <v>74193</v>
      </c>
    </row>
    <row r="46" spans="1:8" ht="10.5">
      <c r="A46" s="25"/>
      <c r="B46" s="38"/>
      <c r="C46" s="39"/>
      <c r="D46" s="25" t="s">
        <v>22</v>
      </c>
      <c r="E46" s="25">
        <f>+E14+E24+E34</f>
        <v>15576</v>
      </c>
      <c r="F46" s="25">
        <f>+F14+F24+F34</f>
        <v>13819</v>
      </c>
      <c r="G46" s="25">
        <f>+G14+G24+G34</f>
        <v>18558</v>
      </c>
      <c r="H46" s="25">
        <f>+H14+H24+H34</f>
        <v>27989</v>
      </c>
    </row>
    <row r="47" spans="1:8" ht="10.5">
      <c r="A47" s="25"/>
      <c r="B47" s="38"/>
      <c r="C47" s="39"/>
      <c r="D47" s="36" t="s">
        <v>23</v>
      </c>
      <c r="E47" s="25">
        <f>+E15+E25+E35</f>
        <v>16893</v>
      </c>
      <c r="F47" s="25">
        <f>+F15+F25+F35</f>
        <v>21311</v>
      </c>
      <c r="G47" s="25">
        <f>+G15+G25+G35</f>
        <v>34898</v>
      </c>
      <c r="H47" s="25">
        <f>+H15+H25+H35</f>
        <v>41432</v>
      </c>
    </row>
    <row r="48" spans="1:8" ht="10.5">
      <c r="A48" s="25"/>
      <c r="B48" s="38"/>
      <c r="C48" s="39"/>
      <c r="D48" s="25"/>
      <c r="E48" s="36"/>
      <c r="F48" s="36"/>
      <c r="G48" s="36"/>
      <c r="H48" s="36"/>
    </row>
    <row r="49" spans="1:8" ht="10.5">
      <c r="A49" s="35"/>
      <c r="B49" s="34"/>
      <c r="C49" s="40"/>
      <c r="D49" s="35"/>
      <c r="E49" s="34"/>
      <c r="F49" s="34"/>
      <c r="G49" s="34"/>
      <c r="H49" s="34"/>
    </row>
    <row r="50" spans="4:8" ht="10.5">
      <c r="D50" s="28"/>
      <c r="H50" s="25"/>
    </row>
    <row r="51" spans="1:8" ht="10.5">
      <c r="A51" s="36" t="s">
        <v>6</v>
      </c>
      <c r="H51" s="25"/>
    </row>
    <row r="52" ht="10.5">
      <c r="H52" s="25"/>
    </row>
    <row r="53" spans="1:8" ht="10.5">
      <c r="A53" s="28" t="s">
        <v>7</v>
      </c>
      <c r="H53" s="25"/>
    </row>
    <row r="54" spans="2:8" ht="10.5">
      <c r="B54" s="36" t="s">
        <v>13</v>
      </c>
      <c r="D54" s="36" t="s">
        <v>24</v>
      </c>
      <c r="H54" s="25"/>
    </row>
    <row r="55" spans="2:8" ht="10.5">
      <c r="B55" s="36" t="s">
        <v>14</v>
      </c>
      <c r="D55" s="36" t="s">
        <v>25</v>
      </c>
      <c r="H55" s="25"/>
    </row>
    <row r="56" spans="2:8" ht="10.5">
      <c r="B56" s="36" t="s">
        <v>15</v>
      </c>
      <c r="D56" s="36" t="s">
        <v>26</v>
      </c>
      <c r="H56" s="25"/>
    </row>
    <row r="57" spans="1:8" ht="10.5">
      <c r="A57" s="41" t="s">
        <v>8</v>
      </c>
      <c r="H57" s="25"/>
    </row>
    <row r="58" spans="1:8" ht="10.5">
      <c r="A58" s="28"/>
      <c r="B58" s="36" t="s">
        <v>13</v>
      </c>
      <c r="D58" s="28" t="s">
        <v>27</v>
      </c>
      <c r="H58" s="25"/>
    </row>
    <row r="59" spans="2:8" ht="10.5">
      <c r="B59" s="36" t="s">
        <v>14</v>
      </c>
      <c r="D59" s="36" t="s">
        <v>28</v>
      </c>
      <c r="H59" s="25"/>
    </row>
    <row r="60" spans="2:8" ht="10.5">
      <c r="B60" s="36" t="s">
        <v>15</v>
      </c>
      <c r="D60" s="36" t="s">
        <v>26</v>
      </c>
      <c r="H60" s="25"/>
    </row>
    <row r="61" ht="10.5">
      <c r="H61" s="25"/>
    </row>
    <row r="62" spans="1:8" ht="10.5">
      <c r="A62" s="25"/>
      <c r="C62" s="39"/>
      <c r="D62" s="25"/>
      <c r="H62" s="25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